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'дод.7'!$B$1:$I$84</definedName>
  </definedNames>
  <calcPr fullCalcOnLoad="1"/>
</workbook>
</file>

<file path=xl/sharedStrings.xml><?xml version="1.0" encoding="utf-8"?>
<sst xmlns="http://schemas.openxmlformats.org/spreadsheetml/2006/main" count="252" uniqueCount="196">
  <si>
    <t>28 березня 2017 року, 12 травня 2017 року</t>
  </si>
  <si>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</si>
  <si>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</si>
  <si>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</si>
  <si>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</si>
  <si>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</si>
  <si>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</si>
  <si>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</si>
  <si>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</si>
  <si>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</si>
  <si>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</si>
  <si>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</si>
  <si>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</si>
  <si>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</si>
  <si>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</si>
  <si>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</si>
  <si>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</si>
  <si>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</si>
  <si>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</si>
  <si>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</si>
  <si>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</si>
  <si>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</si>
  <si>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</si>
  <si>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</si>
  <si>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</si>
  <si>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</si>
  <si>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</si>
  <si>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</si>
  <si>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</si>
  <si>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</si>
  <si>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</si>
  <si>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</si>
  <si>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</si>
  <si>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</si>
  <si>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</si>
  <si>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</si>
  <si>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</si>
  <si>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</si>
  <si>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</si>
  <si>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</si>
  <si>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</si>
  <si>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</si>
  <si>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</si>
  <si>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</si>
  <si>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</si>
  <si>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0810</t>
  </si>
  <si>
    <t>Програма розвитку фізичної культури та спорту в Чернігівському районі</t>
  </si>
  <si>
    <t>0317450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</si>
  <si>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</si>
  <si>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</si>
  <si>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</si>
  <si>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</si>
  <si>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</si>
  <si>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</si>
  <si>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</si>
  <si>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</si>
  <si>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</si>
  <si>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</si>
  <si>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</si>
  <si>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</si>
  <si>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</si>
  <si>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</si>
  <si>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</si>
  <si>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</si>
  <si>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</si>
  <si>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</si>
  <si>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</si>
  <si>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</si>
  <si>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</si>
  <si>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</si>
  <si>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</si>
  <si>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</si>
  <si>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</si>
  <si>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</si>
  <si>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</si>
  <si>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</si>
  <si>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</si>
  <si>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</si>
  <si>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</si>
  <si>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</si>
  <si>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</si>
  <si>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</si>
  <si>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</si>
  <si>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</si>
  <si>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</si>
  <si>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2414070</t>
  </si>
  <si>
    <t>Музеї і виставки</t>
  </si>
  <si>
    <t>2414090</t>
  </si>
  <si>
    <t>0828</t>
  </si>
  <si>
    <t>2414100</t>
  </si>
  <si>
    <t>Школи естетичного виховання дітей</t>
  </si>
  <si>
    <t>2414200</t>
  </si>
  <si>
    <t>0829</t>
  </si>
  <si>
    <t>2414030</t>
  </si>
  <si>
    <t>0822</t>
  </si>
  <si>
    <t>2417210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</si>
  <si>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</si>
  <si>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</si>
  <si>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</si>
  <si>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</si>
  <si>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</si>
  <si>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</si>
  <si>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</si>
  <si>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</si>
  <si>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</si>
  <si>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</si>
  <si>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</si>
  <si>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</si>
  <si>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</si>
  <si>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</si>
  <si>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</si>
  <si>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</si>
  <si>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</si>
  <si>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</si>
  <si>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</si>
  <si>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</si>
  <si>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</si>
  <si>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</si>
  <si>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</si>
  <si>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</si>
  <si>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</si>
  <si>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</si>
  <si>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</si>
  <si>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</si>
  <si>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</si>
  <si>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</si>
  <si>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</si>
  <si>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</si>
  <si>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</si>
  <si>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</si>
  <si>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</si>
  <si>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</si>
  <si>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</si>
  <si>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</si>
  <si>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</si>
  <si>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</si>
  <si>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4070</t>
  </si>
  <si>
    <t>4090</t>
  </si>
  <si>
    <t>4100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</si>
  <si>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</si>
  <si>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</si>
  <si>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</si>
  <si>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</si>
  <si>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</si>
  <si>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</si>
  <si>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</si>
  <si>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</si>
  <si>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</si>
  <si>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</si>
  <si>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</si>
  <si>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</si>
  <si>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</si>
  <si>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</si>
  <si>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</si>
  <si>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</si>
  <si>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</si>
  <si>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</si>
  <si>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</si>
  <si>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</si>
  <si>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</si>
  <si>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</si>
  <si>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</si>
  <si>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</si>
  <si>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>0313141</t>
  </si>
  <si>
    <t>0315011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</si>
  <si>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</si>
  <si>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</si>
  <si>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</si>
  <si>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0315053</t>
  </si>
  <si>
    <t>5053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</si>
  <si>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</si>
  <si>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Проведення навчально-тренувальних зборів і змагань з олімпійських видів спорту</t>
  </si>
  <si>
    <t xml:space="preserve">Про внесення змін до рішення Чернігівської </t>
  </si>
  <si>
    <t>Районна Комплексна програма профілактики правопорушень на 2017 рік</t>
  </si>
  <si>
    <t>7600000</t>
  </si>
  <si>
    <t>Фінансовий орган (в частині міжбюджетних трансфертів, резервного фонду)</t>
  </si>
  <si>
    <t>7610000</t>
  </si>
  <si>
    <t>7618370</t>
  </si>
  <si>
    <t>8370</t>
  </si>
  <si>
    <t>0180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</si>
  <si>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</si>
  <si>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0317830</t>
  </si>
  <si>
    <t>7830</t>
  </si>
  <si>
    <t>0380</t>
  </si>
  <si>
    <t>Заходи та роботи з мобілізаційної підготовки місцевого значення</t>
  </si>
  <si>
    <t xml:space="preserve">Програма  забезпечення проведення заходів та робіт з мобілізаційної підготовки місцевого значення, мобілізації, територіальної оборони та призову громадян на строкову військову службу на 2017 рік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</si>
  <si>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</si>
  <si>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</si>
  <si>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</si>
  <si>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</si>
  <si>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30 травня 2017 року 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</si>
  <si>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</si>
  <si>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Програму економічного і соціального 
розвитку Чернігівського району на 2017 рік </t>
  </si>
  <si>
    <t>Керуючий справами</t>
  </si>
  <si>
    <t>виконавчого  апарату районної ради</t>
  </si>
  <si>
    <t>С.М.Струк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</si>
</sst>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  <font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39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39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39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39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3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2" fontId="27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6" fillId="0" borderId="0" xfId="0" applyFont="1" applyAlignment="1" applyProtection="1">
      <alignment wrapText="1"/>
      <protection locked="0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view="pageBreakPreview" zoomScale="90" zoomScaleSheetLayoutView="90" zoomScalePageLayoutView="0" workbookViewId="0" topLeftCell="B79">
      <selection activeCell="G76" sqref="G76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1.16015625" style="49" customWidth="1"/>
    <col min="8" max="8" width="22.66015625" style="3" customWidth="1"/>
    <col min="9" max="9" width="29.5" style="3" customWidth="1"/>
    <col min="10" max="16384" width="9.16015625" style="2" customWidth="1"/>
  </cols>
  <sheetData>
    <row r="1" spans="7:9" ht="15">
      <c r="G1" s="103" t="s">
        <v>117</v>
      </c>
      <c r="H1" s="103"/>
      <c r="I1" s="103"/>
    </row>
    <row r="2" spans="7:9" ht="15.75">
      <c r="G2" s="12" t="s">
        <v>118</v>
      </c>
      <c r="H2" s="12"/>
      <c r="I2" s="12"/>
    </row>
    <row r="3" spans="7:9" ht="15.75">
      <c r="G3" s="12" t="s">
        <v>190</v>
      </c>
      <c r="H3" s="12"/>
      <c r="I3" s="12"/>
    </row>
    <row r="4" spans="7:9" ht="15.75">
      <c r="G4" s="12" t="s">
        <v>172</v>
      </c>
      <c r="H4" s="12"/>
      <c r="I4" s="12"/>
    </row>
    <row r="5" spans="7:9" ht="15.75">
      <c r="G5" s="12" t="s">
        <v>186</v>
      </c>
      <c r="H5" s="12"/>
      <c r="I5" s="12"/>
    </row>
    <row r="6" spans="7:9" ht="15.75">
      <c r="G6" s="12" t="s">
        <v>187</v>
      </c>
      <c r="H6" s="12"/>
      <c r="I6" s="12"/>
    </row>
    <row r="7" spans="7:9" ht="15.75">
      <c r="G7" s="12" t="s">
        <v>188</v>
      </c>
      <c r="H7" s="12"/>
      <c r="I7" s="12"/>
    </row>
    <row r="8" spans="7:9" ht="15.75">
      <c r="G8" s="12" t="s">
        <v>189</v>
      </c>
      <c r="H8" s="12"/>
      <c r="I8" s="99"/>
    </row>
    <row r="9" spans="7:9" ht="15.75">
      <c r="G9" s="12" t="s">
        <v>0</v>
      </c>
      <c r="H9" s="12"/>
      <c r="I9" s="100"/>
    </row>
    <row r="10" spans="1:9" ht="61.5" customHeight="1">
      <c r="A10" s="1"/>
      <c r="B10" s="104" t="s">
        <v>19</v>
      </c>
      <c r="C10" s="105"/>
      <c r="D10" s="105"/>
      <c r="E10" s="105"/>
      <c r="F10" s="105"/>
      <c r="G10" s="105"/>
      <c r="H10" s="105"/>
      <c r="I10" s="105"/>
    </row>
    <row r="11" spans="2:9" ht="18.75">
      <c r="B11" s="80"/>
      <c r="C11" s="81"/>
      <c r="D11" s="81"/>
      <c r="E11" s="13"/>
      <c r="F11" s="13"/>
      <c r="G11" s="48"/>
      <c r="H11" s="14"/>
      <c r="I11" s="82" t="s">
        <v>101</v>
      </c>
    </row>
    <row r="12" spans="1:9" ht="107.25" customHeight="1">
      <c r="A12" s="83"/>
      <c r="B12" s="5" t="s">
        <v>12</v>
      </c>
      <c r="C12" s="5" t="s">
        <v>13</v>
      </c>
      <c r="D12" s="5" t="s">
        <v>18</v>
      </c>
      <c r="E12" s="5" t="s">
        <v>11</v>
      </c>
      <c r="F12" s="6" t="s">
        <v>6</v>
      </c>
      <c r="G12" s="79" t="s">
        <v>1</v>
      </c>
      <c r="H12" s="26" t="s">
        <v>2</v>
      </c>
      <c r="I12" s="26" t="s">
        <v>7</v>
      </c>
    </row>
    <row r="13" spans="1:9" s="96" customFormat="1" ht="21" customHeight="1">
      <c r="A13" s="94"/>
      <c r="B13" s="5">
        <v>1</v>
      </c>
      <c r="C13" s="5">
        <v>2</v>
      </c>
      <c r="D13" s="5">
        <v>3</v>
      </c>
      <c r="E13" s="5">
        <v>4</v>
      </c>
      <c r="F13" s="6">
        <v>5</v>
      </c>
      <c r="G13" s="95">
        <v>6</v>
      </c>
      <c r="H13" s="26">
        <v>7</v>
      </c>
      <c r="I13" s="26">
        <v>8</v>
      </c>
    </row>
    <row r="14" spans="1:9" s="23" customFormat="1" ht="22.5" customHeight="1">
      <c r="A14" s="84"/>
      <c r="B14" s="21" t="s">
        <v>4</v>
      </c>
      <c r="C14" s="21"/>
      <c r="D14" s="21"/>
      <c r="E14" s="17" t="s">
        <v>25</v>
      </c>
      <c r="F14" s="22"/>
      <c r="G14" s="64">
        <f>G15</f>
        <v>210000</v>
      </c>
      <c r="H14" s="64">
        <f>H15</f>
        <v>0</v>
      </c>
      <c r="I14" s="64">
        <f>I15</f>
        <v>210000</v>
      </c>
    </row>
    <row r="15" spans="1:9" s="4" customFormat="1" ht="26.25" customHeight="1">
      <c r="A15" s="85"/>
      <c r="B15" s="21" t="s">
        <v>3</v>
      </c>
      <c r="C15" s="21"/>
      <c r="D15" s="21"/>
      <c r="E15" s="17" t="s">
        <v>24</v>
      </c>
      <c r="F15" s="19"/>
      <c r="G15" s="64">
        <f>G16+G17</f>
        <v>210000</v>
      </c>
      <c r="H15" s="64">
        <f>H16+H17</f>
        <v>0</v>
      </c>
      <c r="I15" s="64">
        <f>I16+I17</f>
        <v>210000</v>
      </c>
    </row>
    <row r="16" spans="1:9" s="4" customFormat="1" ht="60">
      <c r="A16" s="85"/>
      <c r="B16" s="29" t="s">
        <v>20</v>
      </c>
      <c r="C16" s="16" t="s">
        <v>122</v>
      </c>
      <c r="D16" s="16" t="s">
        <v>21</v>
      </c>
      <c r="E16" s="24" t="s">
        <v>29</v>
      </c>
      <c r="F16" s="18" t="s">
        <v>22</v>
      </c>
      <c r="G16" s="78">
        <v>40000</v>
      </c>
      <c r="H16" s="65">
        <v>0</v>
      </c>
      <c r="I16" s="43">
        <f aca="true" t="shared" si="0" ref="I16:I68">H16+G16</f>
        <v>40000</v>
      </c>
    </row>
    <row r="17" spans="1:9" s="4" customFormat="1" ht="30">
      <c r="A17" s="85"/>
      <c r="B17" s="29" t="s">
        <v>20</v>
      </c>
      <c r="C17" s="16" t="s">
        <v>122</v>
      </c>
      <c r="D17" s="16" t="s">
        <v>21</v>
      </c>
      <c r="E17" s="24" t="s">
        <v>29</v>
      </c>
      <c r="F17" s="18" t="s">
        <v>110</v>
      </c>
      <c r="G17" s="78">
        <v>170000</v>
      </c>
      <c r="H17" s="65">
        <v>0</v>
      </c>
      <c r="I17" s="43">
        <f t="shared" si="0"/>
        <v>170000</v>
      </c>
    </row>
    <row r="18" spans="1:9" s="27" customFormat="1" ht="28.5" customHeight="1">
      <c r="A18" s="88"/>
      <c r="B18" s="56" t="s">
        <v>23</v>
      </c>
      <c r="C18" s="25"/>
      <c r="D18" s="25"/>
      <c r="E18" s="17" t="s">
        <v>26</v>
      </c>
      <c r="F18" s="26"/>
      <c r="G18" s="77">
        <f>G19</f>
        <v>2321200</v>
      </c>
      <c r="H18" s="77">
        <f>H19</f>
        <v>155000</v>
      </c>
      <c r="I18" s="77">
        <f>I19</f>
        <v>2476200</v>
      </c>
    </row>
    <row r="19" spans="1:9" s="27" customFormat="1" ht="28.5" customHeight="1">
      <c r="A19" s="88"/>
      <c r="B19" s="56" t="s">
        <v>102</v>
      </c>
      <c r="C19" s="25"/>
      <c r="D19" s="25"/>
      <c r="E19" s="17" t="s">
        <v>26</v>
      </c>
      <c r="F19" s="26"/>
      <c r="G19" s="77">
        <f>SUM(G20:G40)</f>
        <v>2321200</v>
      </c>
      <c r="H19" s="77">
        <f>SUM(H20:H40)</f>
        <v>155000</v>
      </c>
      <c r="I19" s="77">
        <f>SUM(I20:I40)</f>
        <v>2476200</v>
      </c>
    </row>
    <row r="20" spans="1:9" s="27" customFormat="1" ht="30">
      <c r="A20" s="88"/>
      <c r="B20" s="29" t="s">
        <v>27</v>
      </c>
      <c r="C20" s="29" t="s">
        <v>123</v>
      </c>
      <c r="D20" s="29" t="s">
        <v>28</v>
      </c>
      <c r="E20" s="28" t="s">
        <v>141</v>
      </c>
      <c r="F20" s="30" t="s">
        <v>30</v>
      </c>
      <c r="G20" s="78">
        <v>20000</v>
      </c>
      <c r="H20" s="65">
        <v>0</v>
      </c>
      <c r="I20" s="43">
        <f t="shared" si="0"/>
        <v>20000</v>
      </c>
    </row>
    <row r="21" spans="1:9" s="4" customFormat="1" ht="30" customHeight="1">
      <c r="A21" s="85"/>
      <c r="B21" s="29" t="s">
        <v>27</v>
      </c>
      <c r="C21" s="29" t="s">
        <v>123</v>
      </c>
      <c r="D21" s="29" t="s">
        <v>28</v>
      </c>
      <c r="E21" s="28" t="s">
        <v>141</v>
      </c>
      <c r="F21" s="107" t="s">
        <v>111</v>
      </c>
      <c r="G21" s="78">
        <v>117700</v>
      </c>
      <c r="H21" s="65">
        <v>0</v>
      </c>
      <c r="I21" s="43">
        <f t="shared" si="0"/>
        <v>117700</v>
      </c>
    </row>
    <row r="22" spans="1:9" s="4" customFormat="1" ht="28.5" customHeight="1">
      <c r="A22" s="85"/>
      <c r="B22" s="29" t="s">
        <v>31</v>
      </c>
      <c r="C22" s="40" t="s">
        <v>124</v>
      </c>
      <c r="D22" s="40" t="s">
        <v>32</v>
      </c>
      <c r="E22" s="18" t="s">
        <v>142</v>
      </c>
      <c r="F22" s="107"/>
      <c r="G22" s="78">
        <v>200000</v>
      </c>
      <c r="H22" s="65">
        <v>0</v>
      </c>
      <c r="I22" s="43">
        <f t="shared" si="0"/>
        <v>200000</v>
      </c>
    </row>
    <row r="23" spans="1:9" s="4" customFormat="1" ht="28.5" customHeight="1">
      <c r="A23" s="85"/>
      <c r="B23" s="29" t="s">
        <v>31</v>
      </c>
      <c r="C23" s="40" t="s">
        <v>124</v>
      </c>
      <c r="D23" s="40" t="s">
        <v>32</v>
      </c>
      <c r="E23" s="18" t="s">
        <v>142</v>
      </c>
      <c r="F23" s="18" t="s">
        <v>33</v>
      </c>
      <c r="G23" s="78">
        <v>600</v>
      </c>
      <c r="H23" s="65">
        <v>0</v>
      </c>
      <c r="I23" s="43">
        <f t="shared" si="0"/>
        <v>600</v>
      </c>
    </row>
    <row r="24" spans="1:9" s="4" customFormat="1" ht="28.5" customHeight="1">
      <c r="A24" s="85"/>
      <c r="B24" s="29" t="s">
        <v>34</v>
      </c>
      <c r="C24" s="29" t="s">
        <v>125</v>
      </c>
      <c r="D24" s="29" t="s">
        <v>35</v>
      </c>
      <c r="E24" s="28" t="s">
        <v>143</v>
      </c>
      <c r="F24" s="28" t="s">
        <v>112</v>
      </c>
      <c r="G24" s="78">
        <v>40000</v>
      </c>
      <c r="H24" s="65">
        <v>0</v>
      </c>
      <c r="I24" s="43">
        <f t="shared" si="0"/>
        <v>40000</v>
      </c>
    </row>
    <row r="25" spans="1:9" s="4" customFormat="1" ht="45">
      <c r="A25" s="85"/>
      <c r="B25" s="40" t="s">
        <v>36</v>
      </c>
      <c r="C25" s="52">
        <v>3132</v>
      </c>
      <c r="D25" s="31" t="s">
        <v>37</v>
      </c>
      <c r="E25" s="32" t="s">
        <v>144</v>
      </c>
      <c r="F25" s="30" t="s">
        <v>113</v>
      </c>
      <c r="G25" s="78">
        <v>700</v>
      </c>
      <c r="H25" s="65">
        <v>0</v>
      </c>
      <c r="I25" s="43">
        <f t="shared" si="0"/>
        <v>700</v>
      </c>
    </row>
    <row r="26" spans="1:9" s="4" customFormat="1" ht="30">
      <c r="A26" s="85"/>
      <c r="B26" s="40" t="s">
        <v>36</v>
      </c>
      <c r="C26" s="52">
        <v>3132</v>
      </c>
      <c r="D26" s="31" t="s">
        <v>37</v>
      </c>
      <c r="E26" s="32" t="s">
        <v>144</v>
      </c>
      <c r="F26" s="30" t="s">
        <v>30</v>
      </c>
      <c r="G26" s="78">
        <v>1500</v>
      </c>
      <c r="H26" s="65">
        <v>0</v>
      </c>
      <c r="I26" s="43">
        <f t="shared" si="0"/>
        <v>1500</v>
      </c>
    </row>
    <row r="27" spans="1:9" s="4" customFormat="1" ht="30">
      <c r="A27" s="85"/>
      <c r="B27" s="29" t="s">
        <v>39</v>
      </c>
      <c r="C27" s="52">
        <v>3133</v>
      </c>
      <c r="D27" s="31" t="s">
        <v>37</v>
      </c>
      <c r="E27" s="33" t="s">
        <v>145</v>
      </c>
      <c r="F27" s="24" t="s">
        <v>157</v>
      </c>
      <c r="G27" s="78">
        <v>1900</v>
      </c>
      <c r="H27" s="65">
        <v>0</v>
      </c>
      <c r="I27" s="43">
        <f t="shared" si="0"/>
        <v>1900</v>
      </c>
    </row>
    <row r="28" spans="1:9" s="4" customFormat="1" ht="30">
      <c r="A28" s="85"/>
      <c r="B28" s="29" t="s">
        <v>40</v>
      </c>
      <c r="C28" s="52">
        <v>3134</v>
      </c>
      <c r="D28" s="31" t="s">
        <v>37</v>
      </c>
      <c r="E28" s="32" t="s">
        <v>146</v>
      </c>
      <c r="F28" s="24" t="s">
        <v>157</v>
      </c>
      <c r="G28" s="78">
        <v>5500</v>
      </c>
      <c r="H28" s="65">
        <v>0</v>
      </c>
      <c r="I28" s="43">
        <f t="shared" si="0"/>
        <v>5500</v>
      </c>
    </row>
    <row r="29" spans="1:9" s="4" customFormat="1" ht="28.5" customHeight="1">
      <c r="A29" s="85"/>
      <c r="B29" s="40" t="s">
        <v>163</v>
      </c>
      <c r="C29" s="58">
        <v>3141</v>
      </c>
      <c r="D29" s="59" t="s">
        <v>37</v>
      </c>
      <c r="E29" s="33" t="s">
        <v>147</v>
      </c>
      <c r="F29" s="41" t="s">
        <v>114</v>
      </c>
      <c r="G29" s="78">
        <v>5700</v>
      </c>
      <c r="H29" s="65">
        <v>0</v>
      </c>
      <c r="I29" s="43">
        <f t="shared" si="0"/>
        <v>5700</v>
      </c>
    </row>
    <row r="30" spans="1:9" s="4" customFormat="1" ht="28.5" customHeight="1">
      <c r="A30" s="85"/>
      <c r="B30" s="29" t="s">
        <v>164</v>
      </c>
      <c r="C30" s="40" t="s">
        <v>126</v>
      </c>
      <c r="D30" s="40" t="s">
        <v>45</v>
      </c>
      <c r="E30" s="41" t="s">
        <v>171</v>
      </c>
      <c r="F30" s="108" t="s">
        <v>46</v>
      </c>
      <c r="G30" s="78">
        <v>25700</v>
      </c>
      <c r="H30" s="65">
        <v>0</v>
      </c>
      <c r="I30" s="43">
        <f t="shared" si="0"/>
        <v>25700</v>
      </c>
    </row>
    <row r="31" spans="1:9" s="4" customFormat="1" ht="30">
      <c r="A31" s="85"/>
      <c r="B31" s="29" t="s">
        <v>165</v>
      </c>
      <c r="C31" s="40" t="s">
        <v>166</v>
      </c>
      <c r="D31" s="40" t="s">
        <v>45</v>
      </c>
      <c r="E31" s="41" t="s">
        <v>167</v>
      </c>
      <c r="F31" s="108"/>
      <c r="G31" s="78">
        <v>1099500</v>
      </c>
      <c r="H31" s="65">
        <v>0</v>
      </c>
      <c r="I31" s="43">
        <f t="shared" si="0"/>
        <v>1099500</v>
      </c>
    </row>
    <row r="32" spans="1:9" s="4" customFormat="1" ht="48" customHeight="1">
      <c r="A32" s="85"/>
      <c r="B32" s="29" t="s">
        <v>168</v>
      </c>
      <c r="C32" s="40" t="s">
        <v>169</v>
      </c>
      <c r="D32" s="40" t="s">
        <v>45</v>
      </c>
      <c r="E32" s="41" t="s">
        <v>170</v>
      </c>
      <c r="F32" s="108"/>
      <c r="G32" s="78">
        <v>195400</v>
      </c>
      <c r="H32" s="65">
        <v>0</v>
      </c>
      <c r="I32" s="43">
        <f t="shared" si="0"/>
        <v>195400</v>
      </c>
    </row>
    <row r="33" spans="1:9" s="4" customFormat="1" ht="30">
      <c r="A33" s="85"/>
      <c r="B33" s="29" t="s">
        <v>41</v>
      </c>
      <c r="C33" s="16" t="s">
        <v>127</v>
      </c>
      <c r="D33" s="16" t="s">
        <v>42</v>
      </c>
      <c r="E33" s="24" t="s">
        <v>43</v>
      </c>
      <c r="F33" s="24" t="s">
        <v>44</v>
      </c>
      <c r="G33" s="78">
        <v>40000</v>
      </c>
      <c r="H33" s="65">
        <v>0</v>
      </c>
      <c r="I33" s="43">
        <f t="shared" si="0"/>
        <v>40000</v>
      </c>
    </row>
    <row r="34" spans="1:9" s="4" customFormat="1" ht="30">
      <c r="A34" s="85"/>
      <c r="B34" s="29" t="s">
        <v>47</v>
      </c>
      <c r="C34" s="16" t="s">
        <v>128</v>
      </c>
      <c r="D34" s="16" t="s">
        <v>9</v>
      </c>
      <c r="E34" s="24" t="s">
        <v>148</v>
      </c>
      <c r="F34" s="24" t="s">
        <v>115</v>
      </c>
      <c r="G34" s="78">
        <v>50000</v>
      </c>
      <c r="H34" s="65">
        <v>0</v>
      </c>
      <c r="I34" s="43">
        <f t="shared" si="0"/>
        <v>50000</v>
      </c>
    </row>
    <row r="35" spans="1:9" s="4" customFormat="1" ht="30">
      <c r="A35" s="85"/>
      <c r="B35" s="29" t="s">
        <v>48</v>
      </c>
      <c r="C35" s="16" t="s">
        <v>129</v>
      </c>
      <c r="D35" s="16" t="s">
        <v>49</v>
      </c>
      <c r="E35" s="24" t="s">
        <v>50</v>
      </c>
      <c r="F35" s="41" t="s">
        <v>109</v>
      </c>
      <c r="G35" s="78">
        <v>86000</v>
      </c>
      <c r="H35" s="65">
        <v>0</v>
      </c>
      <c r="I35" s="43">
        <f t="shared" si="0"/>
        <v>86000</v>
      </c>
    </row>
    <row r="36" spans="1:9" s="4" customFormat="1" ht="30">
      <c r="A36" s="85"/>
      <c r="B36" s="29" t="s">
        <v>48</v>
      </c>
      <c r="C36" s="16" t="s">
        <v>129</v>
      </c>
      <c r="D36" s="16" t="s">
        <v>49</v>
      </c>
      <c r="E36" s="24" t="s">
        <v>50</v>
      </c>
      <c r="F36" s="41" t="s">
        <v>108</v>
      </c>
      <c r="G36" s="78">
        <v>64000</v>
      </c>
      <c r="H36" s="65">
        <v>0</v>
      </c>
      <c r="I36" s="43">
        <f t="shared" si="0"/>
        <v>64000</v>
      </c>
    </row>
    <row r="37" spans="1:9" s="4" customFormat="1" ht="60">
      <c r="A37" s="85"/>
      <c r="B37" s="29" t="s">
        <v>181</v>
      </c>
      <c r="C37" s="16" t="s">
        <v>182</v>
      </c>
      <c r="D37" s="16" t="s">
        <v>183</v>
      </c>
      <c r="E37" s="24" t="s">
        <v>184</v>
      </c>
      <c r="F37" s="41" t="s">
        <v>185</v>
      </c>
      <c r="G37" s="78">
        <v>135000</v>
      </c>
      <c r="H37" s="65">
        <v>25000</v>
      </c>
      <c r="I37" s="43">
        <f t="shared" si="0"/>
        <v>160000</v>
      </c>
    </row>
    <row r="38" spans="1:9" s="4" customFormat="1" ht="30">
      <c r="A38" s="85"/>
      <c r="B38" s="29" t="s">
        <v>52</v>
      </c>
      <c r="C38" s="53">
        <v>8106</v>
      </c>
      <c r="D38" s="34" t="s">
        <v>8</v>
      </c>
      <c r="E38" s="97" t="s">
        <v>53</v>
      </c>
      <c r="F38" s="30" t="s">
        <v>54</v>
      </c>
      <c r="G38" s="78">
        <v>130000</v>
      </c>
      <c r="H38" s="65">
        <v>130000</v>
      </c>
      <c r="I38" s="43">
        <f t="shared" si="0"/>
        <v>260000</v>
      </c>
    </row>
    <row r="39" spans="1:9" s="4" customFormat="1" ht="30">
      <c r="A39" s="85"/>
      <c r="B39" s="29" t="s">
        <v>51</v>
      </c>
      <c r="C39" s="53">
        <v>8600</v>
      </c>
      <c r="D39" s="34" t="s">
        <v>21</v>
      </c>
      <c r="E39" s="97" t="s">
        <v>29</v>
      </c>
      <c r="F39" s="30" t="s">
        <v>116</v>
      </c>
      <c r="G39" s="78">
        <v>42000</v>
      </c>
      <c r="H39" s="65">
        <v>0</v>
      </c>
      <c r="I39" s="43">
        <f t="shared" si="0"/>
        <v>42000</v>
      </c>
    </row>
    <row r="40" spans="1:9" s="4" customFormat="1" ht="45">
      <c r="A40" s="85"/>
      <c r="B40" s="29" t="s">
        <v>103</v>
      </c>
      <c r="C40" s="53">
        <v>8600</v>
      </c>
      <c r="D40" s="34" t="s">
        <v>21</v>
      </c>
      <c r="E40" s="97" t="s">
        <v>29</v>
      </c>
      <c r="F40" s="30" t="s">
        <v>119</v>
      </c>
      <c r="G40" s="78">
        <v>60000</v>
      </c>
      <c r="H40" s="65">
        <v>0</v>
      </c>
      <c r="I40" s="43">
        <f t="shared" si="0"/>
        <v>60000</v>
      </c>
    </row>
    <row r="41" spans="1:9" s="4" customFormat="1" ht="28.5" customHeight="1">
      <c r="A41" s="85"/>
      <c r="B41" s="67" t="s">
        <v>104</v>
      </c>
      <c r="C41" s="73"/>
      <c r="D41" s="74"/>
      <c r="E41" s="75" t="s">
        <v>56</v>
      </c>
      <c r="F41" s="30"/>
      <c r="G41" s="87">
        <f>G42</f>
        <v>8685430</v>
      </c>
      <c r="H41" s="77">
        <f>H42</f>
        <v>790000</v>
      </c>
      <c r="I41" s="76">
        <f t="shared" si="0"/>
        <v>9475430</v>
      </c>
    </row>
    <row r="42" spans="1:9" s="27" customFormat="1" ht="24.75" customHeight="1">
      <c r="A42" s="88"/>
      <c r="B42" s="56" t="s">
        <v>55</v>
      </c>
      <c r="C42" s="55"/>
      <c r="D42" s="36"/>
      <c r="E42" s="37" t="s">
        <v>56</v>
      </c>
      <c r="F42" s="38"/>
      <c r="G42" s="87">
        <f>SUM(G43:G48)</f>
        <v>8685430</v>
      </c>
      <c r="H42" s="87">
        <f>SUM(H43:H48)</f>
        <v>790000</v>
      </c>
      <c r="I42" s="87">
        <f>SUM(I43:I48)</f>
        <v>9475430</v>
      </c>
    </row>
    <row r="43" spans="1:9" s="51" customFormat="1" ht="60">
      <c r="A43" s="89"/>
      <c r="B43" s="63" t="s">
        <v>60</v>
      </c>
      <c r="C43" s="60" t="s">
        <v>130</v>
      </c>
      <c r="D43" s="60" t="s">
        <v>61</v>
      </c>
      <c r="E43" s="50" t="s">
        <v>149</v>
      </c>
      <c r="F43" s="61" t="s">
        <v>62</v>
      </c>
      <c r="G43" s="90">
        <v>4116330</v>
      </c>
      <c r="H43" s="78">
        <v>490000</v>
      </c>
      <c r="I43" s="62">
        <f t="shared" si="0"/>
        <v>4606330</v>
      </c>
    </row>
    <row r="44" spans="1:9" s="51" customFormat="1" ht="60">
      <c r="A44" s="89"/>
      <c r="B44" s="63" t="s">
        <v>60</v>
      </c>
      <c r="C44" s="60" t="s">
        <v>130</v>
      </c>
      <c r="D44" s="60" t="s">
        <v>61</v>
      </c>
      <c r="E44" s="50" t="s">
        <v>149</v>
      </c>
      <c r="F44" s="61" t="s">
        <v>38</v>
      </c>
      <c r="G44" s="90">
        <v>1296100</v>
      </c>
      <c r="H44" s="78">
        <v>0</v>
      </c>
      <c r="I44" s="62">
        <f t="shared" si="0"/>
        <v>1296100</v>
      </c>
    </row>
    <row r="45" spans="1:9" s="51" customFormat="1" ht="60">
      <c r="A45" s="89"/>
      <c r="B45" s="63" t="s">
        <v>60</v>
      </c>
      <c r="C45" s="60" t="s">
        <v>130</v>
      </c>
      <c r="D45" s="60" t="s">
        <v>61</v>
      </c>
      <c r="E45" s="50" t="s">
        <v>149</v>
      </c>
      <c r="F45" s="61" t="s">
        <v>120</v>
      </c>
      <c r="G45" s="90">
        <v>3024300</v>
      </c>
      <c r="H45" s="78"/>
      <c r="I45" s="62">
        <f t="shared" si="0"/>
        <v>3024300</v>
      </c>
    </row>
    <row r="46" spans="1:9" s="51" customFormat="1" ht="60">
      <c r="A46" s="89"/>
      <c r="B46" s="63" t="s">
        <v>60</v>
      </c>
      <c r="C46" s="60" t="s">
        <v>130</v>
      </c>
      <c r="D46" s="60" t="s">
        <v>61</v>
      </c>
      <c r="E46" s="50" t="s">
        <v>149</v>
      </c>
      <c r="F46" s="61" t="s">
        <v>121</v>
      </c>
      <c r="G46" s="90">
        <v>234400</v>
      </c>
      <c r="H46" s="78"/>
      <c r="I46" s="62">
        <f t="shared" si="0"/>
        <v>234400</v>
      </c>
    </row>
    <row r="47" spans="1:9" s="27" customFormat="1" ht="30">
      <c r="A47" s="88"/>
      <c r="B47" s="63" t="s">
        <v>57</v>
      </c>
      <c r="C47" s="60" t="s">
        <v>66</v>
      </c>
      <c r="D47" s="60" t="s">
        <v>58</v>
      </c>
      <c r="E47" s="50" t="s">
        <v>150</v>
      </c>
      <c r="F47" s="61" t="s">
        <v>59</v>
      </c>
      <c r="G47" s="90">
        <v>14300</v>
      </c>
      <c r="H47" s="78"/>
      <c r="I47" s="62">
        <f t="shared" si="0"/>
        <v>14300</v>
      </c>
    </row>
    <row r="48" spans="1:9" s="27" customFormat="1" ht="60">
      <c r="A48" s="88"/>
      <c r="B48" s="63" t="s">
        <v>60</v>
      </c>
      <c r="C48" s="60" t="s">
        <v>130</v>
      </c>
      <c r="D48" s="60" t="s">
        <v>61</v>
      </c>
      <c r="E48" s="50" t="s">
        <v>191</v>
      </c>
      <c r="F48" s="61" t="s">
        <v>192</v>
      </c>
      <c r="G48" s="90"/>
      <c r="H48" s="78">
        <v>300000</v>
      </c>
      <c r="I48" s="62">
        <f t="shared" si="0"/>
        <v>300000</v>
      </c>
    </row>
    <row r="49" spans="1:9" s="20" customFormat="1" ht="28.5">
      <c r="A49" s="86"/>
      <c r="B49" s="57" t="s">
        <v>63</v>
      </c>
      <c r="C49" s="54"/>
      <c r="D49" s="44"/>
      <c r="E49" s="45" t="s">
        <v>64</v>
      </c>
      <c r="F49" s="46"/>
      <c r="G49" s="77">
        <f>G50</f>
        <v>858000</v>
      </c>
      <c r="H49" s="77">
        <f>H50</f>
        <v>0</v>
      </c>
      <c r="I49" s="43">
        <f t="shared" si="0"/>
        <v>858000</v>
      </c>
    </row>
    <row r="50" spans="1:9" s="20" customFormat="1" ht="28.5">
      <c r="A50" s="86"/>
      <c r="B50" s="57" t="s">
        <v>105</v>
      </c>
      <c r="C50" s="54"/>
      <c r="D50" s="44"/>
      <c r="E50" s="45" t="s">
        <v>64</v>
      </c>
      <c r="F50" s="46"/>
      <c r="G50" s="77">
        <f>SUM(G51:G53)</f>
        <v>858000</v>
      </c>
      <c r="H50" s="77">
        <f>SUM(H51:H53)</f>
        <v>0</v>
      </c>
      <c r="I50" s="43">
        <f t="shared" si="0"/>
        <v>858000</v>
      </c>
    </row>
    <row r="51" spans="1:9" s="4" customFormat="1" ht="60">
      <c r="A51" s="85"/>
      <c r="B51" s="29" t="s">
        <v>69</v>
      </c>
      <c r="C51" s="40" t="s">
        <v>131</v>
      </c>
      <c r="D51" s="40" t="s">
        <v>70</v>
      </c>
      <c r="E51" s="18" t="s">
        <v>71</v>
      </c>
      <c r="F51" s="18" t="s">
        <v>72</v>
      </c>
      <c r="G51" s="78">
        <v>346000</v>
      </c>
      <c r="H51" s="64"/>
      <c r="I51" s="43">
        <f t="shared" si="0"/>
        <v>346000</v>
      </c>
    </row>
    <row r="52" spans="1:9" s="4" customFormat="1" ht="30">
      <c r="A52" s="85"/>
      <c r="B52" s="29" t="s">
        <v>73</v>
      </c>
      <c r="C52" s="40" t="s">
        <v>132</v>
      </c>
      <c r="D52" s="40" t="s">
        <v>74</v>
      </c>
      <c r="E52" s="18" t="s">
        <v>75</v>
      </c>
      <c r="F52" s="18" t="s">
        <v>153</v>
      </c>
      <c r="G52" s="78">
        <v>200000</v>
      </c>
      <c r="H52" s="64"/>
      <c r="I52" s="43">
        <f t="shared" si="0"/>
        <v>200000</v>
      </c>
    </row>
    <row r="53" spans="1:9" s="4" customFormat="1" ht="31.5" customHeight="1">
      <c r="A53" s="85"/>
      <c r="B53" s="29" t="s">
        <v>65</v>
      </c>
      <c r="C53" s="40" t="s">
        <v>133</v>
      </c>
      <c r="D53" s="40" t="s">
        <v>66</v>
      </c>
      <c r="E53" s="18" t="s">
        <v>67</v>
      </c>
      <c r="F53" s="18" t="s">
        <v>68</v>
      </c>
      <c r="G53" s="78">
        <v>312000</v>
      </c>
      <c r="H53" s="64"/>
      <c r="I53" s="43">
        <f t="shared" si="0"/>
        <v>312000</v>
      </c>
    </row>
    <row r="54" spans="1:9" s="20" customFormat="1" ht="28.5">
      <c r="A54" s="86"/>
      <c r="B54" s="57" t="s">
        <v>106</v>
      </c>
      <c r="C54" s="54"/>
      <c r="D54" s="44"/>
      <c r="E54" s="45" t="s">
        <v>77</v>
      </c>
      <c r="F54" s="46"/>
      <c r="G54" s="77">
        <f aca="true" t="shared" si="1" ref="G54:I55">G55</f>
        <v>49000</v>
      </c>
      <c r="H54" s="77">
        <f t="shared" si="1"/>
        <v>0</v>
      </c>
      <c r="I54" s="77">
        <f t="shared" si="1"/>
        <v>49000</v>
      </c>
    </row>
    <row r="55" spans="1:9" s="20" customFormat="1" ht="28.5">
      <c r="A55" s="86"/>
      <c r="B55" s="57" t="s">
        <v>76</v>
      </c>
      <c r="C55" s="54"/>
      <c r="D55" s="44"/>
      <c r="E55" s="45" t="s">
        <v>77</v>
      </c>
      <c r="F55" s="46"/>
      <c r="G55" s="77">
        <f t="shared" si="1"/>
        <v>49000</v>
      </c>
      <c r="H55" s="77">
        <f t="shared" si="1"/>
        <v>0</v>
      </c>
      <c r="I55" s="77">
        <f t="shared" si="1"/>
        <v>49000</v>
      </c>
    </row>
    <row r="56" spans="1:9" s="4" customFormat="1" ht="45">
      <c r="A56" s="85"/>
      <c r="B56" s="29" t="s">
        <v>78</v>
      </c>
      <c r="C56" s="53">
        <v>3112</v>
      </c>
      <c r="D56" s="34" t="s">
        <v>37</v>
      </c>
      <c r="E56" s="35" t="s">
        <v>151</v>
      </c>
      <c r="F56" s="30" t="s">
        <v>152</v>
      </c>
      <c r="G56" s="78">
        <v>49000</v>
      </c>
      <c r="H56" s="64"/>
      <c r="I56" s="43">
        <f t="shared" si="0"/>
        <v>49000</v>
      </c>
    </row>
    <row r="57" spans="1:9" s="20" customFormat="1" ht="28.5">
      <c r="A57" s="86"/>
      <c r="B57" s="67" t="s">
        <v>107</v>
      </c>
      <c r="C57" s="68"/>
      <c r="D57" s="69"/>
      <c r="E57" s="47" t="s">
        <v>80</v>
      </c>
      <c r="F57" s="46"/>
      <c r="G57" s="87">
        <f>G58</f>
        <v>118700</v>
      </c>
      <c r="H57" s="87">
        <f>H58</f>
        <v>25000</v>
      </c>
      <c r="I57" s="87">
        <f>I58</f>
        <v>143700</v>
      </c>
    </row>
    <row r="58" spans="1:9" s="20" customFormat="1" ht="28.5">
      <c r="A58" s="86"/>
      <c r="B58" s="67" t="s">
        <v>79</v>
      </c>
      <c r="C58" s="68"/>
      <c r="D58" s="69"/>
      <c r="E58" s="47" t="s">
        <v>80</v>
      </c>
      <c r="F58" s="46"/>
      <c r="G58" s="87">
        <f>SUM(G59:G65)</f>
        <v>118700</v>
      </c>
      <c r="H58" s="87">
        <f>SUM(H59:H65)</f>
        <v>25000</v>
      </c>
      <c r="I58" s="87">
        <f>SUM(I59:I65)</f>
        <v>143700</v>
      </c>
    </row>
    <row r="59" spans="1:9" s="42" customFormat="1" ht="30">
      <c r="A59" s="91"/>
      <c r="B59" s="29" t="s">
        <v>93</v>
      </c>
      <c r="C59" s="40" t="s">
        <v>134</v>
      </c>
      <c r="D59" s="40" t="s">
        <v>94</v>
      </c>
      <c r="E59" s="32" t="s">
        <v>154</v>
      </c>
      <c r="F59" s="107" t="s">
        <v>84</v>
      </c>
      <c r="G59" s="90">
        <v>50000</v>
      </c>
      <c r="H59" s="92"/>
      <c r="I59" s="43">
        <f t="shared" si="0"/>
        <v>50000</v>
      </c>
    </row>
    <row r="60" spans="1:37" s="4" customFormat="1" ht="15" customHeight="1">
      <c r="A60" s="93"/>
      <c r="B60" s="29" t="s">
        <v>81</v>
      </c>
      <c r="C60" s="40" t="s">
        <v>135</v>
      </c>
      <c r="D60" s="40" t="s">
        <v>82</v>
      </c>
      <c r="E60" s="30" t="s">
        <v>83</v>
      </c>
      <c r="F60" s="107"/>
      <c r="G60" s="90">
        <v>12000</v>
      </c>
      <c r="H60" s="90">
        <v>10000</v>
      </c>
      <c r="I60" s="43">
        <f t="shared" si="0"/>
        <v>22000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4" customFormat="1" ht="15">
      <c r="A61" s="93"/>
      <c r="B61" s="29" t="s">
        <v>85</v>
      </c>
      <c r="C61" s="40" t="s">
        <v>136</v>
      </c>
      <c r="D61" s="40" t="s">
        <v>82</v>
      </c>
      <c r="E61" s="30" t="s">
        <v>86</v>
      </c>
      <c r="F61" s="107"/>
      <c r="G61" s="90">
        <v>400</v>
      </c>
      <c r="H61" s="92"/>
      <c r="I61" s="43">
        <f t="shared" si="0"/>
        <v>400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s="4" customFormat="1" ht="30">
      <c r="A62" s="93"/>
      <c r="B62" s="29" t="s">
        <v>87</v>
      </c>
      <c r="C62" s="41" t="s">
        <v>137</v>
      </c>
      <c r="D62" s="41" t="s">
        <v>88</v>
      </c>
      <c r="E62" s="32" t="s">
        <v>155</v>
      </c>
      <c r="F62" s="107"/>
      <c r="G62" s="90">
        <v>3000</v>
      </c>
      <c r="H62" s="92"/>
      <c r="I62" s="43">
        <f t="shared" si="0"/>
        <v>3000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9" s="42" customFormat="1" ht="15">
      <c r="A63" s="91"/>
      <c r="B63" s="29" t="s">
        <v>89</v>
      </c>
      <c r="C63" s="40" t="s">
        <v>138</v>
      </c>
      <c r="D63" s="40" t="s">
        <v>58</v>
      </c>
      <c r="E63" s="32" t="s">
        <v>90</v>
      </c>
      <c r="F63" s="107"/>
      <c r="G63" s="90">
        <v>1300</v>
      </c>
      <c r="H63" s="90">
        <v>15000</v>
      </c>
      <c r="I63" s="43">
        <f t="shared" si="0"/>
        <v>16300</v>
      </c>
    </row>
    <row r="64" spans="1:9" s="42" customFormat="1" ht="15">
      <c r="A64" s="91"/>
      <c r="B64" s="29" t="s">
        <v>91</v>
      </c>
      <c r="C64" s="40" t="s">
        <v>139</v>
      </c>
      <c r="D64" s="40" t="s">
        <v>92</v>
      </c>
      <c r="E64" s="32" t="s">
        <v>156</v>
      </c>
      <c r="F64" s="107"/>
      <c r="G64" s="90">
        <v>2000</v>
      </c>
      <c r="H64" s="92"/>
      <c r="I64" s="43">
        <f t="shared" si="0"/>
        <v>2000</v>
      </c>
    </row>
    <row r="65" spans="1:37" s="4" customFormat="1" ht="15">
      <c r="A65" s="93"/>
      <c r="B65" s="29" t="s">
        <v>95</v>
      </c>
      <c r="C65" s="41" t="s">
        <v>140</v>
      </c>
      <c r="D65" s="41" t="s">
        <v>96</v>
      </c>
      <c r="E65" s="32" t="s">
        <v>97</v>
      </c>
      <c r="F65" s="107"/>
      <c r="G65" s="90">
        <v>50000</v>
      </c>
      <c r="H65" s="92"/>
      <c r="I65" s="43">
        <f t="shared" si="0"/>
        <v>50000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9" s="20" customFormat="1" ht="28.5">
      <c r="A66" s="86"/>
      <c r="B66" s="57" t="s">
        <v>159</v>
      </c>
      <c r="C66" s="54"/>
      <c r="D66" s="44"/>
      <c r="E66" s="47" t="s">
        <v>98</v>
      </c>
      <c r="F66" s="46"/>
      <c r="G66" s="77">
        <f aca="true" t="shared" si="2" ref="G66:I67">G67</f>
        <v>0</v>
      </c>
      <c r="H66" s="77">
        <f t="shared" si="2"/>
        <v>63000</v>
      </c>
      <c r="I66" s="77">
        <f t="shared" si="2"/>
        <v>63000</v>
      </c>
    </row>
    <row r="67" spans="1:9" s="20" customFormat="1" ht="28.5">
      <c r="A67" s="86"/>
      <c r="B67" s="57" t="s">
        <v>160</v>
      </c>
      <c r="C67" s="54"/>
      <c r="D67" s="44"/>
      <c r="E67" s="47" t="s">
        <v>98</v>
      </c>
      <c r="F67" s="46"/>
      <c r="G67" s="77">
        <f t="shared" si="2"/>
        <v>0</v>
      </c>
      <c r="H67" s="77">
        <f t="shared" si="2"/>
        <v>63000</v>
      </c>
      <c r="I67" s="43">
        <f t="shared" si="2"/>
        <v>63000</v>
      </c>
    </row>
    <row r="68" spans="1:9" s="4" customFormat="1" ht="30">
      <c r="A68" s="85"/>
      <c r="B68" s="29" t="s">
        <v>158</v>
      </c>
      <c r="C68" s="40" t="s">
        <v>161</v>
      </c>
      <c r="D68" s="40" t="s">
        <v>162</v>
      </c>
      <c r="E68" s="32" t="s">
        <v>99</v>
      </c>
      <c r="F68" s="30" t="s">
        <v>100</v>
      </c>
      <c r="G68" s="78"/>
      <c r="H68" s="62">
        <v>63000</v>
      </c>
      <c r="I68" s="43">
        <f t="shared" si="0"/>
        <v>63000</v>
      </c>
    </row>
    <row r="69" spans="1:9" s="20" customFormat="1" ht="28.5">
      <c r="A69" s="86"/>
      <c r="B69" s="57" t="s">
        <v>174</v>
      </c>
      <c r="C69" s="67"/>
      <c r="D69" s="67"/>
      <c r="E69" s="98" t="s">
        <v>175</v>
      </c>
      <c r="F69" s="46"/>
      <c r="G69" s="87">
        <f>G70</f>
        <v>50000</v>
      </c>
      <c r="H69" s="87">
        <f>H70</f>
        <v>0</v>
      </c>
      <c r="I69" s="87">
        <f>I70</f>
        <v>50000</v>
      </c>
    </row>
    <row r="70" spans="1:9" s="20" customFormat="1" ht="28.5">
      <c r="A70" s="86"/>
      <c r="B70" s="57" t="s">
        <v>176</v>
      </c>
      <c r="C70" s="67"/>
      <c r="D70" s="67"/>
      <c r="E70" s="98" t="s">
        <v>175</v>
      </c>
      <c r="F70" s="46"/>
      <c r="G70" s="87">
        <f>G71</f>
        <v>50000</v>
      </c>
      <c r="H70" s="87">
        <f>H71</f>
        <v>0</v>
      </c>
      <c r="I70" s="87">
        <f>G70+H70</f>
        <v>50000</v>
      </c>
    </row>
    <row r="71" spans="1:9" s="4" customFormat="1" ht="45">
      <c r="A71" s="85"/>
      <c r="B71" s="29" t="s">
        <v>177</v>
      </c>
      <c r="C71" s="40" t="s">
        <v>178</v>
      </c>
      <c r="D71" s="40" t="s">
        <v>179</v>
      </c>
      <c r="E71" s="32" t="s">
        <v>180</v>
      </c>
      <c r="F71" s="30" t="s">
        <v>173</v>
      </c>
      <c r="G71" s="78">
        <v>50000</v>
      </c>
      <c r="H71" s="62"/>
      <c r="I71" s="78">
        <f>G71+H71</f>
        <v>50000</v>
      </c>
    </row>
    <row r="72" spans="1:9" ht="30.75" customHeight="1">
      <c r="A72" s="83"/>
      <c r="B72" s="8"/>
      <c r="C72" s="8"/>
      <c r="D72" s="11"/>
      <c r="E72" s="7" t="s">
        <v>5</v>
      </c>
      <c r="F72" s="9"/>
      <c r="G72" s="66">
        <f>G66+G57+G54+G49+G41+G18+G14+G69</f>
        <v>12292330</v>
      </c>
      <c r="H72" s="66">
        <f>H66+H57+H54+H49+H41+H18+H14+H69</f>
        <v>1033000</v>
      </c>
      <c r="I72" s="66">
        <f>I66+I57+I54+I49+I41+I18+I14+I69</f>
        <v>13325330</v>
      </c>
    </row>
    <row r="75" spans="1:9" s="72" customFormat="1" ht="18.75">
      <c r="A75" s="70"/>
      <c r="B75" s="70" t="s">
        <v>193</v>
      </c>
      <c r="C75" s="70"/>
      <c r="D75" s="70"/>
      <c r="E75" s="70"/>
      <c r="F75" s="70"/>
      <c r="G75" s="71"/>
      <c r="H75" s="70"/>
      <c r="I75" s="70"/>
    </row>
    <row r="76" spans="1:9" s="72" customFormat="1" ht="18.75">
      <c r="A76" s="70"/>
      <c r="B76" s="70" t="s">
        <v>194</v>
      </c>
      <c r="C76" s="70"/>
      <c r="D76" s="70"/>
      <c r="E76" s="70"/>
      <c r="F76" s="70"/>
      <c r="G76" s="70" t="s">
        <v>195</v>
      </c>
      <c r="H76" s="70"/>
      <c r="I76" s="70"/>
    </row>
    <row r="77" spans="1:9" s="72" customFormat="1" ht="6.75" customHeight="1">
      <c r="A77" s="70"/>
      <c r="B77" s="70"/>
      <c r="C77" s="70"/>
      <c r="D77" s="70"/>
      <c r="E77" s="70"/>
      <c r="F77" s="70"/>
      <c r="G77" s="70"/>
      <c r="H77" s="70"/>
      <c r="I77" s="70"/>
    </row>
    <row r="78" spans="1:9" s="72" customFormat="1" ht="1.5" customHeight="1" hidden="1">
      <c r="A78" s="70"/>
      <c r="B78" s="70"/>
      <c r="C78" s="70"/>
      <c r="D78" s="70"/>
      <c r="E78" s="70"/>
      <c r="F78" s="70"/>
      <c r="G78" s="70"/>
      <c r="H78" s="70"/>
      <c r="I78" s="70"/>
    </row>
    <row r="80" spans="2:9" ht="23.25" customHeight="1">
      <c r="B80" s="102" t="s">
        <v>10</v>
      </c>
      <c r="C80" s="102"/>
      <c r="D80" s="102"/>
      <c r="E80" s="102"/>
      <c r="F80" s="102"/>
      <c r="G80" s="102"/>
      <c r="H80" s="102"/>
      <c r="I80" s="102"/>
    </row>
    <row r="81" spans="2:16" ht="20.25" customHeight="1">
      <c r="B81" s="106" t="s">
        <v>14</v>
      </c>
      <c r="C81" s="106"/>
      <c r="D81" s="106"/>
      <c r="E81" s="106"/>
      <c r="F81" s="106"/>
      <c r="G81" s="106"/>
      <c r="H81" s="106"/>
      <c r="I81" s="106"/>
      <c r="J81" s="15"/>
      <c r="K81" s="15"/>
      <c r="L81" s="15"/>
      <c r="M81" s="15"/>
      <c r="N81" s="15"/>
      <c r="O81" s="15"/>
      <c r="P81" s="15"/>
    </row>
    <row r="82" spans="2:16" ht="20.25" customHeight="1">
      <c r="B82" s="101" t="s">
        <v>16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 ht="30.75" customHeight="1">
      <c r="B83" s="106" t="s">
        <v>15</v>
      </c>
      <c r="C83" s="106"/>
      <c r="D83" s="106"/>
      <c r="E83" s="106"/>
      <c r="F83" s="106"/>
      <c r="G83" s="106"/>
      <c r="H83" s="106"/>
      <c r="I83" s="106"/>
      <c r="J83" s="15"/>
      <c r="K83" s="15"/>
      <c r="L83" s="15"/>
      <c r="M83" s="15"/>
      <c r="N83" s="15"/>
      <c r="O83" s="15"/>
      <c r="P83" s="15"/>
    </row>
    <row r="84" spans="2:16" ht="21" customHeight="1">
      <c r="B84" s="101" t="s">
        <v>17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</sheetData>
  <sheetProtection/>
  <mergeCells count="10">
    <mergeCell ref="B84:P84"/>
    <mergeCell ref="B80:I80"/>
    <mergeCell ref="G1:I1"/>
    <mergeCell ref="B10:I10"/>
    <mergeCell ref="B81:I81"/>
    <mergeCell ref="B83:I83"/>
    <mergeCell ref="B82:P82"/>
    <mergeCell ref="F21:F22"/>
    <mergeCell ref="F30:F32"/>
    <mergeCell ref="F59:F65"/>
  </mergeCells>
  <printOptions/>
  <pageMargins left="0.7086614173228347" right="0.5118110236220472" top="0.984251968503937" bottom="0.6299212598425197" header="0.35433070866141736" footer="0.35433070866141736"/>
  <pageSetup fitToHeight="4" horizontalDpi="600" verticalDpi="600" orientation="landscape" paperSize="9" scale="56" r:id="rId1"/>
  <headerFooter alignWithMargins="0">
    <oddFooter>&amp;R&amp;P</oddFooter>
  </headerFooter>
  <rowBreaks count="1" manualBreakCount="1">
    <brk id="5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Я</cp:lastModifiedBy>
  <cp:lastPrinted>2017-05-31T06:49:36Z</cp:lastPrinted>
  <dcterms:created xsi:type="dcterms:W3CDTF">2014-01-17T10:52:16Z</dcterms:created>
  <dcterms:modified xsi:type="dcterms:W3CDTF">2017-05-31T06:49:40Z</dcterms:modified>
  <cp:category/>
  <cp:version/>
  <cp:contentType/>
  <cp:contentStatus/>
</cp:coreProperties>
</file>